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8" i="1" s="1"/>
  <c r="B38" i="1"/>
  <c r="F34" i="1"/>
  <c r="E34" i="1"/>
  <c r="D34" i="1"/>
  <c r="C34" i="1"/>
  <c r="F31" i="1"/>
  <c r="E31" i="1"/>
  <c r="D31" i="1"/>
  <c r="D32" i="1" s="1"/>
  <c r="C31" i="1"/>
  <c r="C32" i="1" s="1"/>
  <c r="E33" i="1" l="1"/>
  <c r="E38" i="1" s="1"/>
  <c r="C33" i="1"/>
  <c r="C38" i="1" s="1"/>
  <c r="D33" i="1"/>
  <c r="D38" i="1" s="1"/>
  <c r="E32" i="1"/>
</calcChain>
</file>

<file path=xl/sharedStrings.xml><?xml version="1.0" encoding="utf-8"?>
<sst xmlns="http://schemas.openxmlformats.org/spreadsheetml/2006/main" count="37" uniqueCount="36">
  <si>
    <t xml:space="preserve">VENTAS POR AÑO EN $ </t>
  </si>
  <si>
    <t>ACTIVO</t>
  </si>
  <si>
    <t>TERRENO</t>
  </si>
  <si>
    <t>INFRAESTRUCTURA</t>
  </si>
  <si>
    <t>EQUIPAMIENTO</t>
  </si>
  <si>
    <t>VEHICULO</t>
  </si>
  <si>
    <t>ITEM</t>
  </si>
  <si>
    <t>$</t>
  </si>
  <si>
    <t>VIDA UTIL</t>
  </si>
  <si>
    <t>20 AÑOS</t>
  </si>
  <si>
    <t>8 AÑOS</t>
  </si>
  <si>
    <t>10 AÑOS</t>
  </si>
  <si>
    <t>CUOTA DEPREC.</t>
  </si>
  <si>
    <t>A) DETERMINAR INGRESOS Y DEPRECIACION</t>
  </si>
  <si>
    <t>B) DETERMINAR FLUJO DE CAJA NETO</t>
  </si>
  <si>
    <t>DETALLE CUENTAS</t>
  </si>
  <si>
    <t>Ingreso por ventas</t>
  </si>
  <si>
    <t>Costos variables</t>
  </si>
  <si>
    <t>Costos fijos</t>
  </si>
  <si>
    <t>Depreciación infrestructura</t>
  </si>
  <si>
    <t>Depreciación equipamiento</t>
  </si>
  <si>
    <t>Depreciación vehículo</t>
  </si>
  <si>
    <t>Valor libro terreno</t>
  </si>
  <si>
    <t>Valor libro infraestructura</t>
  </si>
  <si>
    <t>Valor libro equipamiento</t>
  </si>
  <si>
    <t>Valor libro vehículo</t>
  </si>
  <si>
    <t>UTILIDAD ANTES DE IMPUESTO</t>
  </si>
  <si>
    <t>Impuesto 1ra. Categoría 21%</t>
  </si>
  <si>
    <t>UTILIDAD DESPUES IMPUESTO</t>
  </si>
  <si>
    <t>Ajustes depreciación</t>
  </si>
  <si>
    <t>Inversiones</t>
  </si>
  <si>
    <t>Capital de trabajo</t>
  </si>
  <si>
    <t>Recuperación capital de trabajo</t>
  </si>
  <si>
    <t>FLUJO DE CAJA NETO</t>
  </si>
  <si>
    <t xml:space="preserve"> </t>
  </si>
  <si>
    <t>Gastos Administración y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</si>
</sst>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/>
    <xf numFmtId="3" fontId="2" fillId="0" borderId="1" xfId="0" applyNumberFormat="1" applyFont="1" applyBorder="1"/>
    <xf numFmtId="0" fontId="1" fillId="2" borderId="13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2" xfId="0" applyFont="1" applyBorder="1"/>
    <xf numFmtId="3" fontId="1" fillId="0" borderId="3" xfId="0" applyNumberFormat="1" applyFont="1" applyBorder="1"/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/>
    <xf numFmtId="0" fontId="1" fillId="0" borderId="5" xfId="0" applyFont="1" applyBorder="1"/>
    <xf numFmtId="3" fontId="1" fillId="0" borderId="1" xfId="0" applyNumberFormat="1" applyFont="1" applyBorder="1" applyAlignment="1">
      <alignment horizontal="center"/>
    </xf>
    <xf numFmtId="3" fontId="1" fillId="0" borderId="6" xfId="0" applyNumberFormat="1" applyFont="1" applyBorder="1"/>
    <xf numFmtId="0" fontId="1" fillId="0" borderId="6" xfId="0" applyFont="1" applyBorder="1"/>
    <xf numFmtId="0" fontId="1" fillId="0" borderId="7" xfId="0" applyFont="1" applyBorder="1"/>
    <xf numFmtId="3" fontId="1" fillId="0" borderId="8" xfId="0" applyNumberFormat="1" applyFont="1" applyBorder="1"/>
    <xf numFmtId="3" fontId="1" fillId="0" borderId="8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2" fillId="0" borderId="5" xfId="0" applyFont="1" applyBorder="1"/>
    <xf numFmtId="3" fontId="2" fillId="0" borderId="6" xfId="0" applyNumberFormat="1" applyFont="1" applyBorder="1"/>
    <xf numFmtId="3" fontId="2" fillId="0" borderId="0" xfId="0" applyNumberFormat="1" applyFont="1" applyBorder="1"/>
    <xf numFmtId="0" fontId="1" fillId="0" borderId="10" xfId="0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0" fontId="2" fillId="0" borderId="16" xfId="0" applyFont="1" applyBorder="1"/>
    <xf numFmtId="3" fontId="1" fillId="0" borderId="17" xfId="0" applyNumberFormat="1" applyFont="1" applyBorder="1"/>
    <xf numFmtId="3" fontId="2" fillId="0" borderId="18" xfId="0" applyNumberFormat="1" applyFont="1" applyBorder="1"/>
    <xf numFmtId="3" fontId="1" fillId="2" borderId="14" xfId="0" applyNumberFormat="1" applyFont="1" applyFill="1" applyBorder="1"/>
    <xf numFmtId="3" fontId="2" fillId="2" borderId="15" xfId="0" applyNumberFormat="1" applyFont="1" applyFill="1" applyBorder="1"/>
    <xf numFmtId="0" fontId="2" fillId="0" borderId="19" xfId="0" applyFont="1" applyBorder="1"/>
    <xf numFmtId="3" fontId="0" fillId="0" borderId="20" xfId="0" applyNumberFormat="1" applyBorder="1"/>
    <xf numFmtId="3" fontId="2" fillId="0" borderId="20" xfId="0" applyNumberFormat="1" applyFont="1" applyBorder="1"/>
    <xf numFmtId="3" fontId="2" fillId="3" borderId="20" xfId="0" applyNumberFormat="1" applyFont="1" applyFill="1" applyBorder="1"/>
    <xf numFmtId="3" fontId="2" fillId="3" borderId="21" xfId="0" applyNumberFormat="1" applyFont="1" applyFill="1" applyBorder="1"/>
    <xf numFmtId="0" fontId="1" fillId="0" borderId="16" xfId="0" applyFont="1" applyBorder="1"/>
    <xf numFmtId="3" fontId="1" fillId="0" borderId="18" xfId="0" applyNumberFormat="1" applyFont="1" applyBorder="1"/>
    <xf numFmtId="3" fontId="2" fillId="2" borderId="14" xfId="0" applyNumberFormat="1" applyFont="1" applyFill="1" applyBorder="1"/>
    <xf numFmtId="3" fontId="1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89" zoomScaleNormal="89" workbookViewId="0">
      <selection activeCell="A2" sqref="A2"/>
    </sheetView>
  </sheetViews>
  <sheetFormatPr baseColWidth="10" defaultRowHeight="15" x14ac:dyDescent="0.25"/>
  <cols>
    <col min="1" max="1" width="29.5703125" customWidth="1"/>
    <col min="2" max="2" width="17.7109375" customWidth="1"/>
    <col min="3" max="3" width="13.85546875" customWidth="1"/>
    <col min="4" max="4" width="14.85546875" customWidth="1"/>
    <col min="5" max="5" width="12.7109375" customWidth="1"/>
    <col min="6" max="6" width="14" customWidth="1"/>
  </cols>
  <sheetData>
    <row r="1" spans="1:5" x14ac:dyDescent="0.25">
      <c r="A1" s="2" t="s">
        <v>34</v>
      </c>
      <c r="B1" s="2"/>
      <c r="C1" s="2"/>
    </row>
    <row r="2" spans="1:5" x14ac:dyDescent="0.25">
      <c r="A2" s="2" t="s">
        <v>13</v>
      </c>
      <c r="B2" s="2"/>
      <c r="C2" s="2"/>
    </row>
    <row r="3" spans="1:5" x14ac:dyDescent="0.25">
      <c r="A3" s="3" t="s">
        <v>6</v>
      </c>
      <c r="B3" s="4">
        <v>1</v>
      </c>
      <c r="C3" s="4">
        <v>2</v>
      </c>
      <c r="D3" s="4">
        <v>3</v>
      </c>
      <c r="E3" s="4">
        <v>4</v>
      </c>
    </row>
    <row r="4" spans="1:5" x14ac:dyDescent="0.25">
      <c r="A4" s="5" t="s">
        <v>0</v>
      </c>
      <c r="B4" s="6">
        <v>130000000</v>
      </c>
      <c r="C4" s="6">
        <v>140000000</v>
      </c>
      <c r="D4" s="6">
        <v>140000000</v>
      </c>
      <c r="E4" s="6">
        <v>140000000</v>
      </c>
    </row>
    <row r="6" spans="1:5" ht="15.75" thickBot="1" x14ac:dyDescent="0.3"/>
    <row r="7" spans="1:5" ht="15.75" thickBot="1" x14ac:dyDescent="0.3">
      <c r="A7" s="8" t="s">
        <v>1</v>
      </c>
      <c r="B7" s="9" t="s">
        <v>7</v>
      </c>
      <c r="C7" s="9" t="s">
        <v>8</v>
      </c>
      <c r="D7" s="10" t="s">
        <v>12</v>
      </c>
    </row>
    <row r="8" spans="1:5" x14ac:dyDescent="0.25">
      <c r="A8" s="11" t="s">
        <v>2</v>
      </c>
      <c r="B8" s="12">
        <v>50000000</v>
      </c>
      <c r="C8" s="13"/>
      <c r="D8" s="14"/>
      <c r="E8" s="1"/>
    </row>
    <row r="9" spans="1:5" x14ac:dyDescent="0.25">
      <c r="A9" s="15" t="s">
        <v>3</v>
      </c>
      <c r="B9" s="6">
        <v>35000000</v>
      </c>
      <c r="C9" s="16" t="s">
        <v>9</v>
      </c>
      <c r="D9" s="17">
        <v>1750000</v>
      </c>
      <c r="E9" s="1"/>
    </row>
    <row r="10" spans="1:5" x14ac:dyDescent="0.25">
      <c r="A10" s="15" t="s">
        <v>4</v>
      </c>
      <c r="B10" s="6">
        <v>40000000</v>
      </c>
      <c r="C10" s="16" t="s">
        <v>10</v>
      </c>
      <c r="D10" s="18"/>
      <c r="E10" s="1"/>
    </row>
    <row r="11" spans="1:5" ht="15.75" thickBot="1" x14ac:dyDescent="0.3">
      <c r="A11" s="19" t="s">
        <v>5</v>
      </c>
      <c r="B11" s="20">
        <v>12000000</v>
      </c>
      <c r="C11" s="21" t="s">
        <v>11</v>
      </c>
      <c r="D11" s="22">
        <v>1200000</v>
      </c>
      <c r="E11" s="1"/>
    </row>
    <row r="17" spans="1:6" x14ac:dyDescent="0.25">
      <c r="A17" t="s">
        <v>14</v>
      </c>
    </row>
    <row r="18" spans="1:6" ht="15.75" thickBot="1" x14ac:dyDescent="0.3"/>
    <row r="19" spans="1:6" ht="15.75" thickBot="1" x14ac:dyDescent="0.3">
      <c r="A19" s="8" t="s">
        <v>15</v>
      </c>
      <c r="B19" s="9">
        <v>0</v>
      </c>
      <c r="C19" s="9">
        <v>1</v>
      </c>
      <c r="D19" s="9">
        <v>2</v>
      </c>
      <c r="E19" s="9">
        <v>3</v>
      </c>
      <c r="F19" s="10">
        <v>4</v>
      </c>
    </row>
    <row r="20" spans="1:6" x14ac:dyDescent="0.25">
      <c r="A20" s="26" t="s">
        <v>16</v>
      </c>
      <c r="B20" s="27" t="s">
        <v>34</v>
      </c>
      <c r="C20" s="27">
        <v>130000000</v>
      </c>
      <c r="D20" s="27">
        <v>140000000</v>
      </c>
      <c r="E20" s="27">
        <v>140000000</v>
      </c>
      <c r="F20" s="28">
        <v>140000000</v>
      </c>
    </row>
    <row r="21" spans="1:6" x14ac:dyDescent="0.25">
      <c r="A21" s="23" t="s">
        <v>18</v>
      </c>
      <c r="B21" s="6"/>
      <c r="C21" s="7">
        <v>12000000</v>
      </c>
      <c r="D21" s="7">
        <v>12000000</v>
      </c>
      <c r="E21" s="7">
        <v>12000000</v>
      </c>
      <c r="F21" s="24">
        <v>12000000</v>
      </c>
    </row>
    <row r="22" spans="1:6" x14ac:dyDescent="0.25">
      <c r="A22" s="23" t="s">
        <v>17</v>
      </c>
      <c r="B22" s="6"/>
      <c r="C22" s="7">
        <v>39000000</v>
      </c>
      <c r="D22" s="7">
        <v>42000000</v>
      </c>
      <c r="E22" s="7">
        <v>42000000</v>
      </c>
      <c r="F22" s="24">
        <v>42000000</v>
      </c>
    </row>
    <row r="23" spans="1:6" x14ac:dyDescent="0.25">
      <c r="A23" s="23" t="s">
        <v>35</v>
      </c>
      <c r="B23" s="6"/>
      <c r="C23" s="7">
        <v>18500000</v>
      </c>
      <c r="D23" s="7">
        <v>18500000</v>
      </c>
      <c r="E23" s="7">
        <v>18500000</v>
      </c>
      <c r="F23" s="24">
        <v>18500000</v>
      </c>
    </row>
    <row r="24" spans="1:6" x14ac:dyDescent="0.25">
      <c r="A24" s="23" t="s">
        <v>19</v>
      </c>
      <c r="B24" s="6"/>
      <c r="C24" s="25">
        <v>1750000</v>
      </c>
      <c r="D24" s="7">
        <v>1750000</v>
      </c>
      <c r="E24" s="7">
        <v>1750000</v>
      </c>
      <c r="F24" s="24">
        <v>1750000</v>
      </c>
    </row>
    <row r="25" spans="1:6" x14ac:dyDescent="0.25">
      <c r="A25" s="23" t="s">
        <v>20</v>
      </c>
      <c r="B25" s="6"/>
      <c r="C25" s="7">
        <v>5000000</v>
      </c>
      <c r="D25" s="7">
        <v>5000000</v>
      </c>
      <c r="E25" s="7">
        <v>5000000</v>
      </c>
      <c r="F25" s="24">
        <v>5000000</v>
      </c>
    </row>
    <row r="26" spans="1:6" x14ac:dyDescent="0.25">
      <c r="A26" s="23" t="s">
        <v>21</v>
      </c>
      <c r="B26" s="6"/>
      <c r="C26" s="6"/>
      <c r="D26" s="6"/>
      <c r="E26" s="7">
        <v>1200000</v>
      </c>
      <c r="F26" s="24">
        <v>1200000</v>
      </c>
    </row>
    <row r="27" spans="1:6" x14ac:dyDescent="0.25">
      <c r="A27" s="23" t="s">
        <v>22</v>
      </c>
      <c r="B27" s="6"/>
      <c r="C27" s="6"/>
      <c r="D27" s="6"/>
      <c r="E27" s="6"/>
      <c r="F27" s="24">
        <v>50000000</v>
      </c>
    </row>
    <row r="28" spans="1:6" x14ac:dyDescent="0.25">
      <c r="A28" s="23" t="s">
        <v>23</v>
      </c>
      <c r="B28" s="6"/>
      <c r="C28" s="6"/>
      <c r="D28" s="6"/>
      <c r="E28" s="6"/>
      <c r="F28" s="24">
        <v>28000000</v>
      </c>
    </row>
    <row r="29" spans="1:6" x14ac:dyDescent="0.25">
      <c r="A29" s="23" t="s">
        <v>24</v>
      </c>
      <c r="B29" s="6"/>
      <c r="C29" s="6"/>
      <c r="D29" s="6"/>
      <c r="E29" s="6"/>
      <c r="F29" s="24">
        <v>20000000</v>
      </c>
    </row>
    <row r="30" spans="1:6" ht="15.75" thickBot="1" x14ac:dyDescent="0.3">
      <c r="A30" s="29" t="s">
        <v>25</v>
      </c>
      <c r="B30" s="30"/>
      <c r="C30" s="30"/>
      <c r="D30" s="30"/>
      <c r="E30" s="30"/>
      <c r="F30" s="31">
        <v>9600000</v>
      </c>
    </row>
    <row r="31" spans="1:6" ht="15.75" thickBot="1" x14ac:dyDescent="0.3">
      <c r="A31" s="8" t="s">
        <v>26</v>
      </c>
      <c r="B31" s="32"/>
      <c r="C31" s="32">
        <f>SUM(C20-C21-C22-C23-C24-C25-C26-C27-C28-C29-C30)</f>
        <v>53750000</v>
      </c>
      <c r="D31" s="32">
        <f t="shared" ref="D31:F31" si="0">SUM(D20-D21-D22-D23-D24-D25-D26-D27-D28-D29-D30)</f>
        <v>60750000</v>
      </c>
      <c r="E31" s="32">
        <f t="shared" si="0"/>
        <v>59550000</v>
      </c>
      <c r="F31" s="33">
        <f t="shared" si="0"/>
        <v>-48050000</v>
      </c>
    </row>
    <row r="32" spans="1:6" ht="15.75" thickBot="1" x14ac:dyDescent="0.3">
      <c r="A32" s="34" t="s">
        <v>27</v>
      </c>
      <c r="B32" s="35"/>
      <c r="C32" s="36">
        <f>SUM(C31*0.21)</f>
        <v>11287500</v>
      </c>
      <c r="D32" s="36">
        <f t="shared" ref="D32:E32" si="1">SUM(D31*0.21)</f>
        <v>12757500</v>
      </c>
      <c r="E32" s="37">
        <f t="shared" si="1"/>
        <v>12505500</v>
      </c>
      <c r="F32" s="38">
        <v>0</v>
      </c>
    </row>
    <row r="33" spans="1:6" ht="15.75" thickBot="1" x14ac:dyDescent="0.3">
      <c r="A33" s="8" t="s">
        <v>28</v>
      </c>
      <c r="B33" s="32"/>
      <c r="C33" s="32">
        <f>SUM(C31-C32)</f>
        <v>42462500</v>
      </c>
      <c r="D33" s="32">
        <f t="shared" ref="D33:F33" si="2">SUM(D31-D32)</f>
        <v>47992500</v>
      </c>
      <c r="E33" s="32">
        <f t="shared" si="2"/>
        <v>47044500</v>
      </c>
      <c r="F33" s="33">
        <f t="shared" si="2"/>
        <v>-48050000</v>
      </c>
    </row>
    <row r="34" spans="1:6" x14ac:dyDescent="0.25">
      <c r="A34" s="26" t="s">
        <v>29</v>
      </c>
      <c r="B34" s="27"/>
      <c r="C34" s="27">
        <f>SUM(C24+C25)</f>
        <v>6750000</v>
      </c>
      <c r="D34" s="27">
        <f>SUM(D24+D25)</f>
        <v>6750000</v>
      </c>
      <c r="E34" s="27">
        <f>SUM(E24+E25+E26)</f>
        <v>7950000</v>
      </c>
      <c r="F34" s="28">
        <f>SUM(F24:F30)</f>
        <v>115550000</v>
      </c>
    </row>
    <row r="35" spans="1:6" x14ac:dyDescent="0.25">
      <c r="A35" s="15" t="s">
        <v>30</v>
      </c>
      <c r="B35" s="7">
        <v>125000000</v>
      </c>
      <c r="C35" s="6"/>
      <c r="D35" s="7">
        <v>12000000</v>
      </c>
      <c r="E35" s="6"/>
      <c r="F35" s="17"/>
    </row>
    <row r="36" spans="1:6" x14ac:dyDescent="0.25">
      <c r="A36" s="15" t="s">
        <v>31</v>
      </c>
      <c r="B36" s="7">
        <v>13000000</v>
      </c>
      <c r="C36" s="7">
        <v>1000000</v>
      </c>
      <c r="D36" s="6"/>
      <c r="E36" s="6"/>
      <c r="F36" s="17"/>
    </row>
    <row r="37" spans="1:6" ht="15.75" thickBot="1" x14ac:dyDescent="0.3">
      <c r="A37" s="39" t="s">
        <v>32</v>
      </c>
      <c r="B37" s="30"/>
      <c r="C37" s="30"/>
      <c r="D37" s="30"/>
      <c r="E37" s="30"/>
      <c r="F37" s="40">
        <v>14000000</v>
      </c>
    </row>
    <row r="38" spans="1:6" ht="15.75" thickBot="1" x14ac:dyDescent="0.3">
      <c r="A38" s="8" t="s">
        <v>33</v>
      </c>
      <c r="B38" s="41">
        <f>SUM(B35:B36)</f>
        <v>138000000</v>
      </c>
      <c r="C38" s="32">
        <f>SUM(C33+C34-C36)</f>
        <v>48212500</v>
      </c>
      <c r="D38" s="32">
        <f>SUM(D33+D34-D35)</f>
        <v>42742500</v>
      </c>
      <c r="E38" s="32">
        <f>SUM(E33+E34-E35)</f>
        <v>54994500</v>
      </c>
      <c r="F38" s="42">
        <f>SUM(F33+F34+F37)</f>
        <v>81500000</v>
      </c>
    </row>
  </sheetData>
  <pageMargins left="0.7" right="0.7" top="0.75" bottom="0.75" header="0.3" footer="0.3"/>
  <pageSetup orientation="portrait" r:id="rId1"/>
  <ignoredErrors>
    <ignoredError sqref="C32:E32" formula="1"/>
    <ignoredError sqref="F3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cetecom</dc:creator>
  <cp:lastModifiedBy>Muñoz Villalobos Alvaro  (Codelco-Andina)</cp:lastModifiedBy>
  <dcterms:created xsi:type="dcterms:W3CDTF">2017-09-29T22:39:42Z</dcterms:created>
  <dcterms:modified xsi:type="dcterms:W3CDTF">2017-10-23T18:03:43Z</dcterms:modified>
</cp:coreProperties>
</file>